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KESEHATAN SATA AWARD\Jumlah Kasus Penyakit Menular Menurut Kecamatan\"/>
    </mc:Choice>
  </mc:AlternateContent>
  <xr:revisionPtr revIDLastSave="0" documentId="13_ncr:1_{87D344AB-5A8D-4C4E-92FD-7F84F5F4028A}" xr6:coauthVersionLast="47" xr6:coauthVersionMax="47" xr10:uidLastSave="{00000000-0000-0000-0000-000000000000}"/>
  <bookViews>
    <workbookView xWindow="14295" yWindow="0" windowWidth="14610" windowHeight="15585" xr2:uid="{99ACC9AC-903D-472D-A5D6-E5D2A0FDCE6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F17" i="1"/>
  <c r="B17" i="1"/>
  <c r="F15" i="1"/>
  <c r="B15" i="1"/>
  <c r="F14" i="1"/>
  <c r="B14" i="1"/>
  <c r="F13" i="1"/>
  <c r="B13" i="1"/>
  <c r="F12" i="1"/>
  <c r="B12" i="1"/>
  <c r="F11" i="1"/>
  <c r="B11" i="1"/>
  <c r="F8" i="1"/>
  <c r="B8" i="1"/>
  <c r="F7" i="1"/>
  <c r="B7" i="1"/>
  <c r="F6" i="1"/>
  <c r="B6" i="1"/>
  <c r="F5" i="1"/>
  <c r="B5" i="1"/>
</calcChain>
</file>

<file path=xl/sharedStrings.xml><?xml version="1.0" encoding="utf-8"?>
<sst xmlns="http://schemas.openxmlformats.org/spreadsheetml/2006/main" count="28" uniqueCount="28">
  <si>
    <t>Kecamatan</t>
  </si>
  <si>
    <t>Jumlah Kasus Penyakit Menular Menurut Kecamatan</t>
  </si>
  <si>
    <t>tuberkulosis</t>
  </si>
  <si>
    <t>kusta</t>
  </si>
  <si>
    <t>hiv</t>
  </si>
  <si>
    <t>demam_berdarah</t>
  </si>
  <si>
    <t>covid_19</t>
  </si>
  <si>
    <t>Bandar Kedungmulyo</t>
  </si>
  <si>
    <t>Perak</t>
  </si>
  <si>
    <t>Gudo</t>
  </si>
  <si>
    <t>Diwek</t>
  </si>
  <si>
    <t>Ngoro</t>
  </si>
  <si>
    <t>Mojowarno</t>
  </si>
  <si>
    <t>Bareng</t>
  </si>
  <si>
    <t>Wonosalam</t>
  </si>
  <si>
    <t>Mojoagung</t>
  </si>
  <si>
    <t>Sumobito</t>
  </si>
  <si>
    <t>Jogoroto</t>
  </si>
  <si>
    <t>Peterongan</t>
  </si>
  <si>
    <t>Jombang</t>
  </si>
  <si>
    <t>Megaluh</t>
  </si>
  <si>
    <t>Tembelang</t>
  </si>
  <si>
    <t>Kesamben</t>
  </si>
  <si>
    <t>Kudu</t>
  </si>
  <si>
    <t>Ngusikan</t>
  </si>
  <si>
    <t>Ploso</t>
  </si>
  <si>
    <t>Kabuh</t>
  </si>
  <si>
    <t>Plandaan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</si>
</sst>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75C4E-755B-4898-9BE0-F0E5804399A8}">
  <dimension ref="A1:F23"/>
  <sheetViews>
    <sheetView tabSelected="1" workbookViewId="0">
      <selection activeCell="B25" sqref="B25"/>
    </sheetView>
  </sheetViews>
  <sheetFormatPr defaultRowHeight="15" x14ac:dyDescent="0.25"/>
  <cols>
    <col min="1" max="1" width="31.42578125" customWidth="1"/>
    <col min="2" max="2" width="46.85546875" customWidth="1"/>
    <col min="3" max="3" width="12.7109375" customWidth="1"/>
    <col min="4" max="4" width="11.28515625" customWidth="1"/>
    <col min="5" max="5" width="20.140625" customWidth="1"/>
    <col min="6" max="6" width="16.85546875" customWidth="1"/>
  </cols>
  <sheetData>
    <row r="1" spans="1:6" x14ac:dyDescent="0.25">
      <c r="A1" s="1" t="s">
        <v>1</v>
      </c>
    </row>
    <row r="2" spans="1:6" x14ac:dyDescent="0.25">
      <c r="A2" s="2" t="s">
        <v>0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spans="1:6" x14ac:dyDescent="0.25">
      <c r="A3" s="5" t="s">
        <v>7</v>
      </c>
      <c r="B3" s="6">
        <v>42</v>
      </c>
      <c r="C3" s="6">
        <v>1</v>
      </c>
      <c r="D3" s="6">
        <v>7</v>
      </c>
      <c r="E3" s="6">
        <v>2</v>
      </c>
      <c r="F3" s="6">
        <v>167</v>
      </c>
    </row>
    <row r="4" spans="1:6" x14ac:dyDescent="0.25">
      <c r="A4" s="5" t="s">
        <v>8</v>
      </c>
      <c r="B4" s="6">
        <v>49</v>
      </c>
      <c r="C4" s="6">
        <v>1</v>
      </c>
      <c r="D4" s="6">
        <v>8</v>
      </c>
      <c r="E4" s="6">
        <v>2</v>
      </c>
      <c r="F4" s="6">
        <v>213</v>
      </c>
    </row>
    <row r="5" spans="1:6" x14ac:dyDescent="0.25">
      <c r="A5" s="5" t="s">
        <v>9</v>
      </c>
      <c r="B5" s="6">
        <f>20+21</f>
        <v>41</v>
      </c>
      <c r="C5" s="6">
        <v>1</v>
      </c>
      <c r="D5" s="6">
        <v>6</v>
      </c>
      <c r="E5" s="6">
        <v>2</v>
      </c>
      <c r="F5" s="6">
        <f>125+116</f>
        <v>241</v>
      </c>
    </row>
    <row r="6" spans="1:6" x14ac:dyDescent="0.25">
      <c r="A6" s="5" t="s">
        <v>10</v>
      </c>
      <c r="B6" s="6">
        <f>134+26</f>
        <v>160</v>
      </c>
      <c r="C6" s="6">
        <v>3</v>
      </c>
      <c r="D6" s="6">
        <v>14</v>
      </c>
      <c r="E6" s="6">
        <v>15</v>
      </c>
      <c r="F6" s="6">
        <f>200+157</f>
        <v>357</v>
      </c>
    </row>
    <row r="7" spans="1:6" x14ac:dyDescent="0.25">
      <c r="A7" s="5" t="s">
        <v>11</v>
      </c>
      <c r="B7" s="6">
        <f>33+27</f>
        <v>60</v>
      </c>
      <c r="C7" s="6">
        <v>0</v>
      </c>
      <c r="D7" s="6">
        <v>8</v>
      </c>
      <c r="E7" s="6">
        <v>6</v>
      </c>
      <c r="F7" s="6">
        <f>78+68</f>
        <v>146</v>
      </c>
    </row>
    <row r="8" spans="1:6" x14ac:dyDescent="0.25">
      <c r="A8" s="5" t="s">
        <v>12</v>
      </c>
      <c r="B8" s="6">
        <f>143+28</f>
        <v>171</v>
      </c>
      <c r="C8" s="6">
        <v>2</v>
      </c>
      <c r="D8" s="6">
        <v>20</v>
      </c>
      <c r="E8" s="6">
        <v>8</v>
      </c>
      <c r="F8" s="6">
        <f>146+60</f>
        <v>206</v>
      </c>
    </row>
    <row r="9" spans="1:6" x14ac:dyDescent="0.25">
      <c r="A9" s="5" t="s">
        <v>13</v>
      </c>
      <c r="B9" s="6">
        <v>32</v>
      </c>
      <c r="C9" s="6">
        <v>2</v>
      </c>
      <c r="D9" s="6">
        <v>9</v>
      </c>
      <c r="E9" s="6">
        <v>3</v>
      </c>
      <c r="F9" s="6">
        <v>96</v>
      </c>
    </row>
    <row r="10" spans="1:6" x14ac:dyDescent="0.25">
      <c r="A10" s="5" t="s">
        <v>14</v>
      </c>
      <c r="B10" s="6">
        <v>18</v>
      </c>
      <c r="C10" s="6">
        <v>0</v>
      </c>
      <c r="D10" s="6">
        <v>5</v>
      </c>
      <c r="E10" s="6">
        <v>1</v>
      </c>
      <c r="F10" s="6">
        <v>46</v>
      </c>
    </row>
    <row r="11" spans="1:6" x14ac:dyDescent="0.25">
      <c r="A11" s="5" t="s">
        <v>15</v>
      </c>
      <c r="B11" s="6">
        <f>71+89</f>
        <v>160</v>
      </c>
      <c r="C11" s="6">
        <v>1</v>
      </c>
      <c r="D11" s="6">
        <v>20</v>
      </c>
      <c r="E11" s="6">
        <v>23</v>
      </c>
      <c r="F11" s="6">
        <f>177+151</f>
        <v>328</v>
      </c>
    </row>
    <row r="12" spans="1:6" x14ac:dyDescent="0.25">
      <c r="A12" s="5" t="s">
        <v>16</v>
      </c>
      <c r="B12" s="6">
        <f>50+20</f>
        <v>70</v>
      </c>
      <c r="C12" s="6">
        <v>3</v>
      </c>
      <c r="D12" s="6">
        <v>12</v>
      </c>
      <c r="E12" s="6">
        <v>6</v>
      </c>
      <c r="F12" s="6">
        <f>130+122</f>
        <v>252</v>
      </c>
    </row>
    <row r="13" spans="1:6" x14ac:dyDescent="0.25">
      <c r="A13" s="5" t="s">
        <v>17</v>
      </c>
      <c r="B13" s="6">
        <f>55+16</f>
        <v>71</v>
      </c>
      <c r="C13" s="6">
        <v>1</v>
      </c>
      <c r="D13" s="6">
        <v>13</v>
      </c>
      <c r="E13" s="6">
        <v>6</v>
      </c>
      <c r="F13" s="6">
        <f>127+65</f>
        <v>192</v>
      </c>
    </row>
    <row r="14" spans="1:6" x14ac:dyDescent="0.25">
      <c r="A14" s="5" t="s">
        <v>18</v>
      </c>
      <c r="B14" s="6">
        <f>45+24</f>
        <v>69</v>
      </c>
      <c r="C14" s="6">
        <v>1</v>
      </c>
      <c r="D14" s="6">
        <v>9</v>
      </c>
      <c r="E14" s="6">
        <v>16</v>
      </c>
      <c r="F14" s="6">
        <f>119+59</f>
        <v>178</v>
      </c>
    </row>
    <row r="15" spans="1:6" x14ac:dyDescent="0.25">
      <c r="A15" s="5" t="s">
        <v>19</v>
      </c>
      <c r="B15" s="6">
        <f>641+107+135+30</f>
        <v>913</v>
      </c>
      <c r="C15" s="6">
        <v>16</v>
      </c>
      <c r="D15" s="6">
        <v>23</v>
      </c>
      <c r="E15" s="6">
        <v>11</v>
      </c>
      <c r="F15" s="6">
        <f>221+321+128+130</f>
        <v>800</v>
      </c>
    </row>
    <row r="16" spans="1:6" x14ac:dyDescent="0.25">
      <c r="A16" s="5" t="s">
        <v>20</v>
      </c>
      <c r="B16" s="6">
        <v>23</v>
      </c>
      <c r="C16" s="6">
        <v>1</v>
      </c>
      <c r="D16" s="6">
        <v>5</v>
      </c>
      <c r="E16" s="6">
        <v>1</v>
      </c>
      <c r="F16" s="6">
        <v>122</v>
      </c>
    </row>
    <row r="17" spans="1:6" x14ac:dyDescent="0.25">
      <c r="A17" s="5" t="s">
        <v>21</v>
      </c>
      <c r="B17" s="6">
        <f>40+26</f>
        <v>66</v>
      </c>
      <c r="C17" s="6">
        <v>1</v>
      </c>
      <c r="D17" s="6">
        <v>8</v>
      </c>
      <c r="E17" s="6">
        <v>3</v>
      </c>
      <c r="F17" s="6">
        <f>108+76</f>
        <v>184</v>
      </c>
    </row>
    <row r="18" spans="1:6" x14ac:dyDescent="0.25">
      <c r="A18" s="5" t="s">
        <v>22</v>
      </c>
      <c r="B18" s="6">
        <f>45+30</f>
        <v>75</v>
      </c>
      <c r="C18" s="6">
        <v>0</v>
      </c>
      <c r="D18" s="6">
        <v>7</v>
      </c>
      <c r="E18" s="6">
        <v>9</v>
      </c>
      <c r="F18" s="6">
        <v>177</v>
      </c>
    </row>
    <row r="19" spans="1:6" x14ac:dyDescent="0.25">
      <c r="A19" s="5" t="s">
        <v>23</v>
      </c>
      <c r="B19" s="6">
        <v>29</v>
      </c>
      <c r="C19" s="6">
        <v>2</v>
      </c>
      <c r="D19" s="6">
        <v>7</v>
      </c>
      <c r="E19" s="6">
        <v>4</v>
      </c>
      <c r="F19" s="6">
        <v>51</v>
      </c>
    </row>
    <row r="20" spans="1:6" x14ac:dyDescent="0.25">
      <c r="A20" s="5" t="s">
        <v>24</v>
      </c>
      <c r="B20" s="6">
        <v>20</v>
      </c>
      <c r="C20" s="6">
        <v>1</v>
      </c>
      <c r="D20" s="6">
        <v>3</v>
      </c>
      <c r="E20" s="6">
        <v>7</v>
      </c>
      <c r="F20" s="6">
        <v>64</v>
      </c>
    </row>
    <row r="21" spans="1:6" x14ac:dyDescent="0.25">
      <c r="A21" s="5" t="s">
        <v>25</v>
      </c>
      <c r="B21" s="6">
        <v>106</v>
      </c>
      <c r="C21" s="6">
        <v>1</v>
      </c>
      <c r="D21" s="6">
        <v>6</v>
      </c>
      <c r="E21" s="6">
        <v>7</v>
      </c>
      <c r="F21" s="6">
        <v>191</v>
      </c>
    </row>
    <row r="22" spans="1:6" x14ac:dyDescent="0.25">
      <c r="A22" s="5" t="s">
        <v>26</v>
      </c>
      <c r="B22" s="6">
        <v>34</v>
      </c>
      <c r="C22" s="6">
        <v>2</v>
      </c>
      <c r="D22" s="6">
        <v>17</v>
      </c>
      <c r="E22" s="6">
        <v>2</v>
      </c>
      <c r="F22" s="6">
        <v>107</v>
      </c>
    </row>
    <row r="23" spans="1:6" x14ac:dyDescent="0.25">
      <c r="A23" s="5" t="s">
        <v>27</v>
      </c>
      <c r="B23" s="6">
        <v>35</v>
      </c>
      <c r="C23" s="6">
        <v>0</v>
      </c>
      <c r="D23" s="6">
        <v>5</v>
      </c>
      <c r="E23" s="6">
        <v>0</v>
      </c>
      <c r="F23" s="6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aarohi</dc:creator>
  <cp:lastModifiedBy>tech aarohi</cp:lastModifiedBy>
  <dcterms:created xsi:type="dcterms:W3CDTF">2024-07-24T06:33:15Z</dcterms:created>
  <dcterms:modified xsi:type="dcterms:W3CDTF">2024-07-26T02:14:06Z</dcterms:modified>
</cp:coreProperties>
</file>